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D:\USERS\vitkov\VT\VT 2021\164\1 výzva\"/>
    </mc:Choice>
  </mc:AlternateContent>
  <xr:revisionPtr revIDLastSave="0" documentId="13_ncr:1_{489136FC-5085-46CE-B9D3-005C32DB2A61}" xr6:coauthVersionLast="36" xr6:coauthVersionMax="47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P7" i="1" l="1"/>
  <c r="S7" i="1"/>
  <c r="T7" i="1"/>
  <c r="S8" i="1"/>
  <c r="T8" i="1"/>
  <c r="R12" i="1" l="1"/>
  <c r="P8" i="1"/>
  <c r="Q12" i="1" s="1"/>
</calcChain>
</file>

<file path=xl/sharedStrings.xml><?xml version="1.0" encoding="utf-8"?>
<sst xmlns="http://schemas.openxmlformats.org/spreadsheetml/2006/main" count="58" uniqueCount="49">
  <si>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</si>
  <si>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</si>
  <si>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</si>
  <si>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</si>
  <si>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</si>
  <si>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</si>
  <si>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</si>
  <si>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</si>
  <si>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</si>
  <si>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</si>
  <si>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</si>
  <si>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</si>
  <si>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</si>
  <si>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</si>
  <si>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</si>
  <si>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</si>
  <si>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</si>
  <si>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</si>
  <si>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</si>
  <si>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</si>
  <si>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</si>
  <si>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</si>
  <si>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</si>
  <si>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</si>
  <si>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</si>
  <si>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</si>
  <si>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</si>
  <si>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</si>
  <si>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</si>
  <si>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</si>
  <si>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</si>
  <si>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</si>
  <si>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</si>
  <si>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</si>
  <si>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164 - 2021 </t>
  </si>
  <si>
    <t>Záruka na zboží min. 36 měsíců.</t>
  </si>
  <si>
    <t>Mgr. Magdalena Edlová, DiS.,
Tel.: 37763 1907</t>
  </si>
  <si>
    <t>Jungmannova 153, 
301 00 Plzeň,
Univerzita třetího věku,
místnost JJ 113b</t>
  </si>
  <si>
    <t>Antireflexní min. 27" LCD monitor.
Rozlišení min. FULL HD 1920x1080.
Poměr stran 16:9.
Odezva max. 5 ms.
Jas min. 250 cd/m2.
Kontrast min. 1000:1.
Porty: min. 1x DisplayPort 1.2, min. 1x HDMI 1.4, min. 1xVGA, min. 4x USB 3.2, sluchátkový výstup.
Nastavitelná výška, filtr modrého světla, Pivot.
Záruka min. 36 měsíců.</t>
  </si>
  <si>
    <t>LCD monitor min. 27"</t>
  </si>
  <si>
    <t>Ing. Markéta Ledvinková,
Tel.: 37763 1001</t>
  </si>
  <si>
    <t>Univerzitní 8, 
301 00 Plzeň,
Rektorát - Kancelář rektora a kvestora,
mísntost UR 306</t>
  </si>
  <si>
    <t>Externí disky</t>
  </si>
  <si>
    <t>Typ úložiště HDD.
Formát 2,5".
Kapacita úložiště 1000 GB (1TB).
Hmotnost max. 184 g.
Barva se preferuje stříbrná (kov).</t>
  </si>
  <si>
    <t>Redukce - kabel k monitoru</t>
  </si>
  <si>
    <t>Ing. Jan Krňoul,
Tel.: 37763 2871</t>
  </si>
  <si>
    <t xml:space="preserve">Univerzitní 20,
301 00 Plzeň,
Centrum informatizace a výpočetní techniky -Oddělení Vývoj informačních systémů,
místnost UI 322 </t>
  </si>
  <si>
    <t>Propojovací kabel s rozhraním HDMI a DVI pro připojení zařízení, které má HDMI výstup k monitoru, který má DVI vstup. 
Min. délka 2 metry.</t>
  </si>
  <si>
    <t>Nejzazší termín pro fakturaci je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</si>
</sst>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2" xfId="0" applyFont="1" applyFill="1" applyBorder="1" applyAlignment="1" applyProtection="1">
      <alignment horizontal="left" vertical="center" wrapText="1" indent="1"/>
      <protection locked="0"/>
    </xf>
    <xf numFmtId="0" fontId="9" fillId="4" borderId="16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34" zoomScaleNormal="34" workbookViewId="0">
      <selection activeCell="R7" sqref="R7:R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33203125" style="1" customWidth="1"/>
    <col min="4" max="4" width="12.33203125" style="2" customWidth="1"/>
    <col min="5" max="5" width="10.5546875" style="3" customWidth="1"/>
    <col min="6" max="6" width="119.5546875" style="1" customWidth="1"/>
    <col min="7" max="7" width="29.6640625" style="4" bestFit="1" customWidth="1"/>
    <col min="8" max="8" width="23" style="4" customWidth="1"/>
    <col min="9" max="9" width="21.6640625" style="4" customWidth="1"/>
    <col min="10" max="10" width="19.6640625" style="1" customWidth="1"/>
    <col min="11" max="11" width="28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31.109375" style="4" customWidth="1"/>
    <col min="16" max="16" width="17.6640625" style="4" hidden="1" customWidth="1"/>
    <col min="17" max="17" width="23.5546875" style="5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94" t="s">
        <v>34</v>
      </c>
      <c r="C1" s="95"/>
      <c r="D1" s="9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0"/>
      <c r="E3" s="70"/>
      <c r="F3" s="7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0"/>
      <c r="E4" s="70"/>
      <c r="F4" s="70"/>
      <c r="G4" s="70"/>
      <c r="H4" s="7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92" t="s">
        <v>2</v>
      </c>
      <c r="H5" s="93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32</v>
      </c>
      <c r="I6" s="40" t="s">
        <v>17</v>
      </c>
      <c r="J6" s="39" t="s">
        <v>18</v>
      </c>
      <c r="K6" s="39" t="s">
        <v>31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71" t="s">
        <v>7</v>
      </c>
      <c r="T6" s="44" t="s">
        <v>8</v>
      </c>
      <c r="U6" s="41" t="s">
        <v>23</v>
      </c>
      <c r="V6" s="41" t="s">
        <v>24</v>
      </c>
    </row>
    <row r="7" spans="1:22" ht="179.25" customHeight="1" thickTop="1" thickBot="1" x14ac:dyDescent="0.35">
      <c r="A7" s="20"/>
      <c r="B7" s="48">
        <v>1</v>
      </c>
      <c r="C7" s="49" t="s">
        <v>39</v>
      </c>
      <c r="D7" s="50">
        <v>3</v>
      </c>
      <c r="E7" s="51" t="s">
        <v>30</v>
      </c>
      <c r="F7" s="73" t="s">
        <v>38</v>
      </c>
      <c r="G7" s="107"/>
      <c r="H7" s="107"/>
      <c r="I7" s="67" t="s">
        <v>27</v>
      </c>
      <c r="J7" s="51" t="s">
        <v>28</v>
      </c>
      <c r="K7" s="51"/>
      <c r="L7" s="52" t="s">
        <v>35</v>
      </c>
      <c r="M7" s="72" t="s">
        <v>36</v>
      </c>
      <c r="N7" s="72" t="s">
        <v>37</v>
      </c>
      <c r="O7" s="53" t="s">
        <v>48</v>
      </c>
      <c r="P7" s="54">
        <f>D7*Q7</f>
        <v>15000</v>
      </c>
      <c r="Q7" s="55">
        <v>5000</v>
      </c>
      <c r="R7" s="104"/>
      <c r="S7" s="56">
        <f>D7*R7</f>
        <v>0</v>
      </c>
      <c r="T7" s="57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29" customHeight="1" thickBot="1" x14ac:dyDescent="0.35">
      <c r="A8" s="20"/>
      <c r="B8" s="77">
        <v>2</v>
      </c>
      <c r="C8" s="78" t="s">
        <v>42</v>
      </c>
      <c r="D8" s="79">
        <v>3</v>
      </c>
      <c r="E8" s="80" t="s">
        <v>30</v>
      </c>
      <c r="F8" s="81" t="s">
        <v>43</v>
      </c>
      <c r="G8" s="108"/>
      <c r="H8" s="82" t="s">
        <v>28</v>
      </c>
      <c r="I8" s="83" t="s">
        <v>27</v>
      </c>
      <c r="J8" s="84" t="s">
        <v>28</v>
      </c>
      <c r="K8" s="80"/>
      <c r="L8" s="85"/>
      <c r="M8" s="86" t="s">
        <v>40</v>
      </c>
      <c r="N8" s="86" t="s">
        <v>41</v>
      </c>
      <c r="O8" s="87">
        <v>10</v>
      </c>
      <c r="P8" s="88">
        <f>D8*Q8</f>
        <v>4200</v>
      </c>
      <c r="Q8" s="89">
        <v>1400</v>
      </c>
      <c r="R8" s="105"/>
      <c r="S8" s="90">
        <f>D8*R8</f>
        <v>0</v>
      </c>
      <c r="T8" s="91" t="str">
        <f t="shared" ref="T8" si="1">IF(ISNUMBER(R8), IF(R8&gt;Q8,"NEVYHOVUJE","VYHOVUJE")," ")</f>
        <v xml:space="preserve"> </v>
      </c>
      <c r="U8" s="80"/>
      <c r="V8" s="80" t="s">
        <v>12</v>
      </c>
    </row>
    <row r="9" spans="1:22" ht="129" customHeight="1" thickBot="1" x14ac:dyDescent="0.35">
      <c r="A9" s="20"/>
      <c r="B9" s="58">
        <v>3</v>
      </c>
      <c r="C9" s="59" t="s">
        <v>44</v>
      </c>
      <c r="D9" s="60">
        <v>2</v>
      </c>
      <c r="E9" s="61" t="s">
        <v>30</v>
      </c>
      <c r="F9" s="76" t="s">
        <v>47</v>
      </c>
      <c r="G9" s="109"/>
      <c r="H9" s="68" t="s">
        <v>28</v>
      </c>
      <c r="I9" s="74" t="s">
        <v>27</v>
      </c>
      <c r="J9" s="74" t="s">
        <v>28</v>
      </c>
      <c r="K9" s="61"/>
      <c r="L9" s="69"/>
      <c r="M9" s="75" t="s">
        <v>45</v>
      </c>
      <c r="N9" s="75" t="s">
        <v>46</v>
      </c>
      <c r="O9" s="62">
        <v>10</v>
      </c>
      <c r="P9" s="63">
        <f>D9*Q9</f>
        <v>300</v>
      </c>
      <c r="Q9" s="64">
        <v>150</v>
      </c>
      <c r="R9" s="106"/>
      <c r="S9" s="65">
        <f>D9*R9</f>
        <v>0</v>
      </c>
      <c r="T9" s="66" t="str">
        <f t="shared" ref="T9" si="2">IF(ISNUMBER(R9), IF(R9&gt;Q9,"NEVYHOVUJE","VYHOVUJE")," ")</f>
        <v xml:space="preserve"> </v>
      </c>
      <c r="U9" s="61"/>
      <c r="V9" s="61" t="s">
        <v>13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100" t="s">
        <v>29</v>
      </c>
      <c r="C11" s="100"/>
      <c r="D11" s="100"/>
      <c r="E11" s="100"/>
      <c r="F11" s="100"/>
      <c r="G11" s="100"/>
      <c r="H11" s="100"/>
      <c r="I11" s="100"/>
      <c r="J11" s="21"/>
      <c r="K11" s="21"/>
      <c r="L11" s="7"/>
      <c r="M11" s="7"/>
      <c r="N11" s="7"/>
      <c r="O11" s="22"/>
      <c r="P11" s="22"/>
      <c r="Q11" s="23" t="s">
        <v>9</v>
      </c>
      <c r="R11" s="101" t="s">
        <v>10</v>
      </c>
      <c r="S11" s="102"/>
      <c r="T11" s="103"/>
      <c r="U11" s="24"/>
      <c r="V11" s="25"/>
    </row>
    <row r="12" spans="1:22" ht="43.2" customHeight="1" thickTop="1" thickBot="1" x14ac:dyDescent="0.35">
      <c r="B12" s="96" t="s">
        <v>33</v>
      </c>
      <c r="C12" s="96"/>
      <c r="D12" s="96"/>
      <c r="E12" s="96"/>
      <c r="F12" s="96"/>
      <c r="G12" s="96"/>
      <c r="I12" s="26"/>
      <c r="L12" s="9"/>
      <c r="M12" s="9"/>
      <c r="N12" s="9"/>
      <c r="O12" s="27"/>
      <c r="P12" s="27"/>
      <c r="Q12" s="28">
        <f>SUM(P7:P9)</f>
        <v>19500</v>
      </c>
      <c r="R12" s="97">
        <f>SUM(S7:S9)</f>
        <v>0</v>
      </c>
      <c r="S12" s="98"/>
      <c r="T12" s="99"/>
    </row>
    <row r="13" spans="1:22" ht="15" thickTop="1" x14ac:dyDescent="0.3">
      <c r="H13" s="7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70"/>
      <c r="H14" s="7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70"/>
      <c r="H15" s="7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70"/>
      <c r="H16" s="7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70"/>
      <c r="H17" s="7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0"/>
      <c r="H19" s="7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0"/>
      <c r="H20" s="7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0"/>
      <c r="H21" s="7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0"/>
      <c r="H22" s="7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0"/>
      <c r="H23" s="7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0"/>
      <c r="H24" s="7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0"/>
      <c r="H25" s="7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0"/>
      <c r="H26" s="7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0"/>
      <c r="H27" s="7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0"/>
      <c r="H28" s="7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0"/>
      <c r="H29" s="7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0"/>
      <c r="H30" s="7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0"/>
      <c r="H31" s="7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0"/>
      <c r="H32" s="7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0"/>
      <c r="H33" s="7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0"/>
      <c r="H34" s="7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0"/>
      <c r="H35" s="7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0"/>
      <c r="H36" s="7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0"/>
      <c r="H37" s="7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0"/>
      <c r="H38" s="7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0"/>
      <c r="H39" s="7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0"/>
      <c r="H40" s="7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0"/>
      <c r="H41" s="7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0"/>
      <c r="H42" s="7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0"/>
      <c r="H43" s="7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0"/>
      <c r="H44" s="7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0"/>
      <c r="H45" s="7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0"/>
      <c r="H46" s="7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0"/>
      <c r="H47" s="7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0"/>
      <c r="H48" s="7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0"/>
      <c r="H49" s="7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0"/>
      <c r="H50" s="7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0"/>
      <c r="H51" s="7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0"/>
      <c r="H52" s="7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0"/>
      <c r="H53" s="7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0"/>
      <c r="H54" s="7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0"/>
      <c r="H55" s="7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0"/>
      <c r="H56" s="7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0"/>
      <c r="H57" s="7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0"/>
      <c r="H58" s="7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0"/>
      <c r="H59" s="7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0"/>
      <c r="H60" s="7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0"/>
      <c r="H61" s="7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0"/>
      <c r="H62" s="7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0"/>
      <c r="H63" s="7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0"/>
      <c r="H64" s="7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0"/>
      <c r="H65" s="7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0"/>
      <c r="H66" s="7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0"/>
      <c r="H67" s="7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0"/>
      <c r="H68" s="7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0"/>
      <c r="H69" s="7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0"/>
      <c r="H70" s="7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0"/>
      <c r="H71" s="7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0"/>
      <c r="H72" s="7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0"/>
      <c r="H73" s="7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0"/>
      <c r="H74" s="7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0"/>
      <c r="H75" s="7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0"/>
      <c r="H76" s="7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0"/>
      <c r="H77" s="7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0"/>
      <c r="H78" s="7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0"/>
      <c r="H79" s="7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0"/>
      <c r="H80" s="7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0"/>
      <c r="H81" s="7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0"/>
      <c r="H82" s="7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0"/>
      <c r="H83" s="7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0"/>
      <c r="H84" s="7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0"/>
      <c r="H85" s="7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0"/>
      <c r="H86" s="7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0"/>
      <c r="H87" s="7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0"/>
      <c r="H88" s="7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0"/>
      <c r="H89" s="7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0"/>
      <c r="H90" s="7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0"/>
      <c r="H91" s="7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0"/>
      <c r="H92" s="7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0"/>
      <c r="H93" s="7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0"/>
      <c r="H94" s="7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0"/>
      <c r="H95" s="7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0"/>
      <c r="H96" s="7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0"/>
      <c r="H97" s="7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0"/>
      <c r="H98" s="70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g7X92w3s6XavaGKt7QsjKkpddN+XxUTWmFQvjr8s4I30loXdijUbFaCYnPEvlst6WZ8YnlOLEv+xBUkEEvRB2g==" saltValue="G2QKa5aBrfYGI6Dn0C8sLA==" spinCount="100000" sheet="1" objects="1" scenarios="1"/>
  <mergeCells count="6">
    <mergeCell ref="G5:H5"/>
    <mergeCell ref="B1:D1"/>
    <mergeCell ref="B12:G12"/>
    <mergeCell ref="R12:T12"/>
    <mergeCell ref="B11:I11"/>
    <mergeCell ref="R11:T11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2021-11-25T05:43:33Z</cp:lastPrinted>
  <dcterms:created xsi:type="dcterms:W3CDTF">2014-03-05T12:43:32Z</dcterms:created>
  <dcterms:modified xsi:type="dcterms:W3CDTF">2021-11-30T13:14:47Z</dcterms:modified>
</cp:coreProperties>
</file>